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<sst xmlns="http://schemas.openxmlformats.org/spreadsheetml/2006/main" count="2727" uniqueCount="2078">
  <si>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</si>
  <si>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</si>
  <si>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</si>
  <si>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</si>
  <si>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</si>
  <si>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</si>
  <si>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</si>
  <si>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</si>
  <si>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</si>
  <si>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</si>
  <si>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</si>
  <si>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</si>
  <si>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</si>
  <si>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</si>
  <si>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</si>
  <si>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</si>
  <si>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</si>
  <si>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</si>
  <si>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</si>
  <si>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</si>
  <si>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</si>
  <si>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</si>
  <si>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</si>
  <si>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</si>
  <si>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</si>
  <si>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</si>
  <si>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</si>
  <si>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</si>
  <si>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</si>
  <si>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</si>
  <si>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</si>
  <si>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</si>
  <si>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</si>
  <si>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</si>
  <si>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</si>
  <si>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</si>
  <si>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</si>
  <si>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</si>
  <si>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</si>
  <si>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</si>
  <si>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</si>
  <si>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</si>
  <si>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</si>
  <si>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</si>
  <si>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</si>
  <si>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</si>
  <si>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</si>
  <si>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</si>
  <si>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</si>
  <si>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</si>
  <si>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</si>
  <si>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</si>
  <si>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</si>
  <si>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</si>
  <si>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</si>
  <si>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</si>
  <si>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</si>
  <si>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</si>
  <si>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</si>
  <si>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</si>
  <si>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</si>
  <si>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</si>
  <si>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</si>
  <si>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</si>
  <si>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</si>
  <si>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</si>
  <si>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</si>
  <si>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</si>
  <si>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</si>
  <si>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</si>
  <si>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</si>
  <si>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</si>
  <si>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</si>
  <si>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</si>
  <si>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</si>
  <si>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</si>
  <si>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</si>
  <si>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</si>
  <si>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</si>
  <si>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</si>
  <si>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</si>
  <si>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</si>
  <si>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</si>
  <si>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</si>
  <si>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</si>
  <si>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</si>
  <si>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</si>
  <si>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</si>
  <si>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</si>
  <si>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</si>
  <si>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</si>
  <si>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</si>
  <si>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</si>
  <si>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</si>
  <si>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</si>
  <si>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</si>
  <si>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</si>
  <si>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</si>
  <si>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</si>
  <si>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</si>
  <si>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</si>
  <si>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</si>
  <si>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</si>
  <si>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</si>
  <si>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</si>
  <si>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</si>
  <si>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</si>
  <si>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</si>
  <si>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</si>
  <si>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</si>
  <si>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</si>
  <si>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</si>
  <si>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</si>
  <si>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</si>
  <si>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</si>
  <si>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</si>
  <si>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</si>
  <si>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</si>
  <si>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</si>
  <si>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</si>
  <si>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</si>
  <si>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</si>
  <si>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</si>
  <si>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</si>
  <si>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</si>
  <si>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</si>
  <si>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</si>
  <si>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</si>
  <si>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</si>
  <si>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</si>
  <si>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</si>
  <si>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</si>
  <si>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</si>
  <si>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</si>
  <si>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</si>
  <si>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</si>
  <si>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</si>
  <si>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</si>
  <si>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</si>
  <si>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</si>
  <si>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</si>
  <si>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</si>
  <si>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</si>
  <si>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</si>
  <si>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</si>
  <si>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</si>
  <si>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</si>
  <si>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</si>
  <si>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</si>
  <si>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</si>
  <si>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</si>
  <si>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</si>
  <si>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</si>
  <si>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</si>
  <si>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</si>
  <si>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</si>
  <si>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</si>
  <si>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</si>
  <si>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</si>
  <si>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</si>
  <si>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</si>
  <si>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</si>
  <si>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</si>
  <si>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</si>
  <si>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</si>
  <si>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</si>
  <si>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</si>
  <si>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</si>
  <si>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</si>
  <si>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</si>
  <si>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</si>
  <si>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</si>
  <si>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</si>
  <si>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</si>
  <si>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</si>
  <si>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</si>
  <si>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</si>
  <si>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</si>
  <si>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</si>
  <si>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</si>
  <si>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</si>
  <si>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</si>
  <si>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</si>
  <si>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</si>
  <si>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</si>
  <si>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</si>
  <si>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</si>
  <si>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</si>
  <si>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</si>
  <si>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</si>
  <si>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</si>
  <si>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</si>
  <si>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</si>
  <si>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</si>
  <si>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</si>
  <si>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</si>
  <si>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</si>
  <si>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</si>
  <si>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</si>
  <si>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</si>
  <si>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</si>
  <si>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</si>
  <si>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</si>
  <si>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</si>
  <si>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</si>
  <si>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</si>
  <si>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</si>
  <si>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</si>
  <si>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</si>
  <si>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</si>
  <si>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</si>
  <si>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</si>
  <si>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</si>
  <si>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</si>
  <si>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</si>
  <si>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</si>
  <si>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</si>
  <si>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</si>
  <si>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</si>
  <si>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</si>
  <si>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</si>
  <si>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</si>
  <si>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</si>
  <si>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</si>
  <si>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</si>
  <si>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</si>
  <si>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</si>
  <si>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</si>
  <si>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</si>
  <si>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</si>
  <si>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</si>
  <si>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</si>
  <si>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</si>
  <si>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</si>
  <si>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</si>
  <si>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</si>
  <si>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</si>
  <si>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</si>
  <si>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</si>
  <si>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</si>
  <si>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</si>
  <si>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</si>
  <si>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</si>
  <si>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</si>
  <si>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</si>
  <si>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</si>
  <si>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</si>
  <si>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</si>
  <si>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</si>
  <si>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</si>
  <si>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</si>
  <si>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</si>
  <si>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</si>
  <si>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</si>
  <si>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</si>
  <si>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</si>
  <si>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</si>
  <si>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</si>
  <si>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</si>
  <si>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</si>
  <si>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</si>
  <si>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</si>
  <si>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</si>
  <si>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</si>
  <si>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</si>
  <si>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</si>
  <si>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</si>
  <si>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</si>
  <si>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</si>
  <si>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</si>
  <si>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</si>
  <si>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</si>
  <si>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</si>
  <si>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</si>
  <si>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</si>
  <si>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</si>
  <si>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</si>
  <si>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</si>
  <si>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</si>
  <si>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</si>
  <si>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</si>
  <si>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</si>
  <si>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</si>
  <si>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</si>
  <si>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</si>
  <si>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</si>
  <si>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</si>
  <si>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</si>
  <si>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</si>
  <si>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</si>
  <si>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</si>
  <si>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</si>
  <si>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</si>
  <si>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</si>
  <si>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</si>
  <si>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</si>
  <si>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</si>
  <si>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</si>
  <si>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</si>
  <si>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</si>
  <si>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</si>
  <si>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</si>
  <si>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</si>
  <si>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</si>
  <si>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</si>
  <si>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</si>
  <si>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</si>
  <si>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</si>
  <si>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</si>
  <si>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</si>
  <si>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</si>
  <si>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</si>
  <si>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</si>
  <si>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</si>
  <si>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</si>
  <si>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</si>
  <si>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</si>
  <si>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</si>
  <si>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</si>
  <si>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</si>
  <si>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</si>
  <si>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</si>
  <si>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</si>
  <si>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</si>
  <si>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</si>
  <si>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</si>
  <si>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</si>
  <si>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</si>
  <si>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</si>
  <si>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</si>
  <si>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</si>
  <si>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</si>
  <si>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</si>
  <si>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</si>
  <si>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</si>
  <si>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</si>
  <si>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</si>
  <si>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</si>
  <si>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</si>
  <si>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</si>
  <si>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</si>
  <si>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</si>
  <si>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</si>
  <si>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</si>
  <si>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</si>
  <si>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</si>
  <si>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</si>
  <si>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</si>
  <si>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</si>
  <si>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</si>
  <si>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</si>
  <si>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</si>
  <si>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</si>
  <si>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</si>
  <si>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</si>
  <si>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</si>
  <si>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</si>
  <si>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</si>
  <si>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</si>
  <si>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</si>
  <si>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</si>
  <si>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</si>
  <si>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</si>
  <si>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</si>
  <si>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</si>
  <si>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</si>
  <si>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</si>
  <si>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</si>
  <si>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</si>
  <si>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</si>
  <si>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</si>
  <si>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</si>
  <si>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</si>
  <si>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</si>
  <si>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</si>
  <si>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</si>
  <si>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</si>
  <si>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</si>
  <si>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</si>
  <si>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</si>
  <si>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</si>
  <si>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</si>
  <si>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</si>
  <si>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</si>
  <si>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</si>
  <si>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</si>
  <si>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</si>
  <si>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</si>
  <si>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</si>
  <si>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</si>
  <si>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</si>
  <si>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</si>
  <si>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</si>
  <si>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</si>
  <si>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</si>
  <si>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</si>
  <si>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</si>
  <si>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</si>
  <si>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</si>
  <si>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</si>
  <si>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</si>
  <si>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</si>
  <si>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</si>
  <si>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</si>
  <si>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</si>
  <si>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</si>
  <si>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</si>
  <si>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</si>
  <si>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</si>
  <si>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</si>
  <si>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</si>
  <si>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</si>
  <si>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</si>
  <si>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</si>
  <si>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</si>
  <si>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</si>
  <si>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</si>
  <si>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</si>
  <si>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</si>
  <si>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</si>
  <si>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</si>
  <si>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</si>
  <si>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</si>
  <si>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</si>
  <si>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</si>
  <si>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</si>
  <si>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</si>
  <si>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</si>
  <si>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</si>
  <si>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</si>
  <si>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</si>
  <si>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</si>
  <si>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</si>
  <si>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</si>
  <si>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</si>
  <si>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</si>
  <si>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</si>
  <si>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</si>
  <si>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</si>
  <si>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</si>
  <si>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</si>
  <si>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</si>
  <si>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</si>
  <si>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</si>
  <si>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</si>
  <si>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</si>
  <si>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</si>
  <si>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</si>
  <si>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</si>
  <si>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</si>
  <si>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</si>
  <si>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</si>
  <si>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</si>
  <si>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</si>
  <si>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</si>
  <si>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</si>
  <si>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</si>
  <si>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</si>
  <si>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</si>
  <si>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</si>
  <si>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</si>
  <si>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</si>
  <si>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</si>
  <si>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</si>
  <si>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</si>
  <si>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</si>
  <si>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</si>
  <si>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</si>
  <si>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</si>
  <si>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</si>
  <si>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</si>
  <si>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</si>
  <si>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</si>
  <si>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</si>
  <si>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</si>
  <si>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</si>
  <si>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</si>
  <si>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</si>
  <si>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</si>
  <si>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</si>
  <si>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</si>
  <si>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</si>
  <si>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</si>
  <si>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</si>
  <si>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</si>
  <si>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</si>
  <si>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</si>
  <si>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</si>
  <si>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</si>
  <si>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</si>
  <si>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</si>
  <si>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</si>
  <si>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</si>
  <si>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</si>
  <si>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</si>
  <si>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</si>
  <si>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</si>
  <si>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</si>
  <si>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</si>
  <si>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</si>
  <si>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</si>
  <si>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</si>
  <si>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</si>
  <si>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</si>
  <si>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</si>
  <si>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</si>
  <si>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</si>
  <si>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</si>
  <si>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</si>
  <si>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</si>
  <si>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</si>
  <si>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</si>
  <si>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</si>
  <si>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</si>
  <si>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</si>
  <si>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</si>
  <si>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</si>
  <si>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</si>
  <si>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</si>
  <si>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</si>
  <si>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</si>
  <si>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</si>
  <si>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</si>
  <si>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</si>
  <si>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</si>
  <si>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</si>
  <si>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</si>
  <si>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</si>
  <si>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</si>
  <si>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</si>
  <si>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</si>
  <si>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</si>
  <si>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</si>
  <si>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</si>
  <si>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</si>
  <si>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</si>
  <si>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</si>
  <si>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</si>
  <si>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</si>
  <si>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</si>
  <si>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</si>
  <si>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</si>
  <si>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</si>
  <si>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</si>
  <si>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</si>
  <si>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</si>
  <si>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</si>
  <si>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</si>
  <si>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</si>
  <si>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</si>
  <si>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</si>
  <si>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</si>
  <si>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</si>
  <si>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</si>
  <si>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</si>
  <si>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</si>
  <si>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</si>
  <si>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</si>
  <si>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</si>
  <si>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</si>
  <si>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</si>
  <si>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</si>
  <si>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</si>
  <si>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</si>
  <si>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</si>
  <si>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</si>
  <si>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</si>
  <si>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</si>
  <si>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</si>
  <si>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</si>
  <si>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</si>
  <si>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</si>
  <si>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</si>
  <si>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</si>
  <si>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</si>
  <si>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</si>
  <si>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</si>
  <si>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</si>
  <si>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</si>
  <si>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</si>
  <si>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</si>
  <si>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</si>
  <si>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</si>
  <si>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</si>
  <si>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</si>
  <si>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</si>
  <si>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</si>
  <si>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</si>
  <si>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</si>
  <si>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</si>
  <si>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</si>
  <si>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</si>
  <si>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</si>
  <si>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</si>
  <si>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</si>
  <si>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</si>
  <si>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</si>
  <si>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</si>
  <si>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</si>
  <si>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</si>
  <si>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</si>
  <si>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</si>
  <si>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</si>
  <si>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</si>
  <si>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</si>
  <si>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</si>
  <si>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</si>
  <si>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</si>
  <si>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</si>
  <si>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</si>
  <si>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</si>
  <si>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</si>
  <si>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</si>
  <si>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</si>
  <si>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</si>
  <si>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</si>
  <si>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</si>
  <si>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</si>
  <si>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</si>
  <si>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</si>
  <si>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</si>
  <si>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</si>
  <si>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</si>
  <si>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</si>
  <si>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</si>
  <si>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</si>
  <si>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</si>
  <si>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</si>
  <si>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</si>
  <si>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</si>
  <si>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</si>
  <si>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</si>
  <si>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</si>
  <si>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</si>
  <si>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</si>
  <si>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</si>
  <si>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</si>
  <si>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</si>
  <si>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</si>
  <si>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</si>
  <si>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</si>
  <si>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</si>
  <si>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</si>
  <si>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</si>
  <si>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</si>
  <si>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</si>
  <si>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</si>
  <si>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</si>
  <si>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</si>
  <si>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</si>
  <si>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</si>
  <si>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</si>
  <si>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</si>
  <si>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</si>
  <si>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</si>
  <si>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</si>
  <si>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</si>
  <si>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</si>
  <si>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</si>
  <si>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</si>
  <si>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</si>
  <si>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</si>
  <si>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</si>
  <si>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</si>
  <si>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</si>
  <si>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</si>
  <si>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</si>
  <si>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</si>
  <si>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</si>
  <si>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</si>
  <si>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</si>
  <si>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</si>
  <si>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</si>
  <si>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</si>
  <si>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</si>
  <si>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</si>
  <si>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</si>
  <si>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</si>
  <si>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</si>
  <si>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</si>
  <si>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</si>
  <si>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</si>
  <si>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</si>
  <si>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</si>
  <si>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</si>
  <si>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</si>
  <si>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</si>
  <si>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</si>
  <si>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</si>
  <si>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</si>
  <si>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</si>
  <si>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</si>
  <si>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</si>
  <si>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</si>
  <si>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</si>
  <si>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</si>
  <si>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</si>
  <si>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</si>
  <si>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</si>
  <si>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</si>
  <si>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</si>
  <si>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</si>
  <si>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</si>
  <si>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</si>
  <si>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</si>
  <si>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</si>
  <si>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</si>
  <si>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</si>
  <si>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</si>
  <si>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</si>
  <si>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</si>
  <si>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</si>
  <si>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</si>
  <si>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</si>
  <si>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</si>
  <si>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</si>
  <si>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</si>
  <si>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</si>
  <si>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</si>
  <si>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</si>
  <si>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</si>
  <si>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</si>
  <si>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</si>
  <si>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</si>
  <si>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</si>
  <si>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</si>
  <si>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</si>
  <si>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</si>
  <si>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</si>
  <si>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</si>
  <si>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</si>
  <si>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</si>
  <si>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</si>
  <si>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</si>
  <si>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</si>
  <si>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</si>
  <si>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</si>
  <si>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</si>
  <si>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</si>
  <si>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</si>
  <si>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</si>
  <si>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</si>
  <si>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</si>
  <si>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</si>
  <si>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</si>
  <si>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</si>
  <si>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</si>
  <si>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</si>
  <si>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</si>
  <si>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</si>
  <si>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</si>
  <si>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</si>
  <si>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</si>
  <si>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</si>
  <si>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</si>
  <si>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</si>
  <si>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</si>
  <si>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</si>
  <si>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</si>
  <si>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</si>
  <si>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</si>
  <si>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</si>
  <si>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</si>
  <si>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</si>
  <si>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</si>
  <si>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</si>
  <si>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</si>
  <si>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</si>
  <si>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</si>
  <si>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</si>
  <si>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</si>
  <si>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</si>
  <si>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</si>
  <si>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</si>
  <si>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</si>
  <si>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</si>
  <si>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</si>
  <si>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</si>
  <si>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</si>
  <si>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</si>
  <si>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</si>
  <si>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</si>
  <si>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</si>
  <si>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</si>
  <si>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</si>
  <si>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</si>
  <si>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</si>
  <si>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</si>
  <si>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</si>
  <si>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</si>
  <si>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</si>
  <si>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</si>
  <si>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</si>
  <si>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</si>
  <si>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</si>
  <si>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</si>
  <si>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</si>
  <si>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</si>
  <si>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</si>
  <si>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</si>
  <si>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</si>
  <si>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</si>
  <si>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</si>
  <si>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</si>
  <si>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</si>
  <si>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</si>
  <si>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</si>
  <si>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</si>
  <si>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</si>
  <si>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</si>
  <si>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</si>
  <si>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</si>
  <si>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</si>
  <si>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</si>
  <si>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</si>
  <si>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</si>
  <si>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</si>
  <si>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</si>
  <si>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</si>
  <si>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</si>
  <si>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</si>
  <si>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</si>
  <si>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</si>
  <si>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</si>
  <si>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</si>
  <si>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</si>
  <si>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</si>
  <si>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</si>
  <si>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</si>
  <si>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</si>
  <si>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</si>
  <si>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</si>
  <si>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</si>
  <si>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</si>
  <si>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</si>
  <si>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</si>
  <si>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</si>
  <si>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</si>
  <si>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</si>
  <si>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</si>
  <si>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</si>
  <si>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</si>
  <si>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</si>
  <si>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</si>
  <si>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</si>
  <si>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</si>
  <si>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</si>
  <si>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</si>
  <si>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</si>
  <si>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</si>
  <si>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</si>
  <si>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</si>
  <si>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</si>
  <si>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</si>
  <si>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</si>
  <si>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</si>
  <si>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</si>
  <si>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</si>
  <si>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</si>
  <si>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</si>
  <si>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</si>
  <si>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</si>
  <si>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</si>
  <si>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</si>
  <si>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</si>
  <si>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</si>
  <si>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</si>
  <si>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</si>
  <si>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</si>
  <si>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</si>
  <si>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</si>
  <si>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</si>
  <si>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</si>
  <si>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</si>
  <si>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</si>
  <si>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</si>
  <si>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</si>
  <si>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</si>
  <si>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</si>
  <si>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</si>
  <si>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</si>
  <si>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</si>
  <si>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</si>
  <si>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</si>
  <si>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</si>
  <si>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</si>
  <si>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</si>
  <si>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</si>
  <si>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</si>
  <si>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</si>
  <si>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</si>
  <si>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</si>
  <si>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</si>
  <si>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</si>
  <si>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</si>
  <si>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</si>
  <si>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</si>
  <si>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</si>
  <si>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</si>
  <si>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</si>
  <si>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</si>
  <si>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</si>
  <si>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</si>
  <si>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</si>
  <si>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</si>
  <si>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</si>
  <si>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</si>
  <si>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</si>
  <si>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</si>
  <si>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</si>
  <si>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</si>
  <si>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</si>
  <si>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</si>
  <si>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</si>
  <si>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</si>
  <si>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</si>
  <si>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</si>
  <si>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</si>
  <si>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</si>
  <si>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</si>
  <si>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</si>
  <si>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</si>
  <si>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</si>
  <si>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</si>
  <si>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</si>
  <si>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</si>
  <si>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</si>
  <si>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</si>
  <si>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</si>
  <si>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</si>
  <si>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</si>
  <si>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</si>
  <si>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</si>
  <si>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</si>
  <si>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</si>
  <si>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</si>
  <si>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</si>
  <si>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</si>
  <si>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</si>
  <si>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</si>
  <si>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</si>
  <si>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</si>
  <si>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</si>
  <si>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</si>
  <si>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</si>
  <si>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</si>
  <si>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</si>
  <si>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</si>
  <si>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</si>
  <si>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</si>
  <si>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</si>
  <si>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</si>
  <si>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</si>
  <si>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</si>
  <si>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</si>
  <si>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</si>
  <si>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</si>
  <si>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</si>
  <si>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</si>
  <si>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</si>
  <si>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</si>
  <si>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</si>
  <si>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</si>
  <si>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</si>
  <si>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</si>
  <si>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</si>
  <si>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</si>
  <si>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</si>
  <si>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</si>
  <si>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</si>
  <si>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</si>
  <si>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</si>
  <si>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</si>
  <si>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</si>
  <si>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</si>
  <si>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</si>
  <si>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</si>
  <si>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</si>
  <si>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</si>
  <si>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</si>
  <si>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</si>
  <si>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</si>
  <si>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</si>
  <si>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</si>
  <si>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</si>
  <si>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</si>
  <si>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</si>
  <si>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</si>
  <si>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</si>
  <si>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</si>
  <si>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</si>
  <si>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</si>
  <si>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</si>
  <si>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</si>
  <si>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</si>
  <si>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</si>
  <si>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</si>
  <si>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</si>
  <si>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</si>
  <si>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</si>
  <si>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</si>
  <si>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</si>
  <si>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</si>
  <si>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</si>
  <si>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</si>
  <si>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</si>
  <si>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</si>
  <si>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</si>
  <si>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</si>
  <si>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</si>
  <si>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</si>
  <si>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</si>
  <si>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</si>
  <si>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</si>
  <si>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</si>
  <si>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</si>
  <si>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</si>
  <si>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</si>
  <si>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</si>
  <si>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</si>
  <si>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</si>
  <si>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</si>
  <si>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</si>
  <si>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</si>
  <si>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</si>
  <si>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</si>
  <si>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</si>
  <si>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</si>
  <si>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</si>
  <si>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</si>
  <si>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</si>
  <si>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</si>
  <si>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</si>
  <si>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</si>
  <si>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</si>
  <si>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</si>
  <si>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</si>
  <si>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</si>
  <si>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</si>
  <si>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</si>
  <si>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</si>
  <si>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</si>
  <si>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</si>
  <si>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</si>
  <si>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</si>
  <si>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</si>
  <si>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</si>
  <si>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</si>
  <si>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</si>
  <si>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</si>
  <si>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</si>
  <si>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</si>
  <si>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</si>
  <si>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</si>
  <si>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</si>
  <si>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</si>
  <si>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</si>
  <si>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</si>
  <si>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</si>
  <si>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</si>
  <si>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</si>
  <si>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</si>
  <si>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</si>
  <si>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</si>
  <si>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</si>
  <si>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</si>
  <si>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</si>
  <si>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</si>
  <si>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</si>
  <si>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</si>
  <si>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</si>
  <si>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</si>
  <si>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</si>
  <si>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</si>
  <si>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</si>
  <si>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</si>
  <si>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</si>
  <si>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</si>
  <si>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</si>
  <si>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</si>
  <si>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</si>
  <si>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</si>
  <si>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</si>
  <si>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</si>
  <si>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</si>
  <si>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</si>
  <si>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</si>
  <si>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</si>
  <si>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</si>
  <si>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</si>
  <si>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</si>
  <si>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</si>
  <si>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</si>
  <si>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</si>
  <si>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</si>
  <si>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</si>
  <si>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</si>
  <si>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</si>
  <si>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</si>
  <si>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</si>
  <si>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</si>
  <si>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</si>
  <si>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</si>
  <si>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</si>
  <si>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</si>
  <si>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</si>
  <si>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</si>
  <si>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</si>
  <si>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</si>
  <si>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</si>
  <si>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</si>
  <si>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</si>
  <si>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</si>
  <si>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</si>
  <si>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</si>
  <si>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</si>
  <si>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</si>
  <si>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</si>
  <si>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</si>
  <si>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</si>
  <si>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</si>
  <si>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</si>
  <si>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</si>
  <si>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</si>
  <si>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</si>
  <si>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</si>
  <si>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</si>
  <si>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</si>
  <si>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</si>
  <si>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</si>
  <si>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</si>
  <si>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</si>
  <si>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</si>
  <si>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</si>
  <si>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</si>
  <si>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</si>
  <si>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</si>
  <si>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</si>
  <si>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</si>
  <si>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</si>
  <si>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</si>
  <si>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</si>
  <si>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</si>
  <si>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</si>
  <si>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</si>
  <si>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</si>
  <si>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</si>
  <si>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</si>
  <si>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</si>
  <si>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</si>
  <si>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</si>
  <si>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</si>
  <si>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</si>
  <si>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</si>
  <si>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</si>
  <si>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</si>
  <si>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</si>
  <si>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</si>
  <si>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</si>
  <si>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</si>
  <si>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</si>
  <si>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</si>
  <si>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</si>
  <si>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</si>
  <si>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</si>
  <si>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</si>
  <si>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</si>
  <si>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</si>
  <si>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</si>
  <si>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</si>
  <si>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</si>
  <si>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</si>
  <si>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</si>
  <si>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</si>
  <si>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</si>
  <si>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</si>
  <si>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</si>
  <si>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</si>
  <si>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</si>
  <si>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</si>
  <si>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</si>
  <si>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</si>
  <si>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</si>
  <si>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</si>
  <si>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</si>
  <si>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</si>
  <si>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</si>
  <si>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</si>
  <si>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</si>
  <si>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</si>
  <si>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</si>
  <si>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</si>
  <si>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</si>
  <si>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</si>
  <si>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</si>
  <si>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</si>
  <si>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</si>
  <si>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</si>
  <si>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</si>
  <si>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</si>
  <si>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</si>
  <si>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</si>
  <si>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</si>
  <si>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</si>
  <si>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</si>
  <si>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</si>
  <si>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</si>
  <si>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</si>
  <si>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</si>
  <si>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</si>
  <si>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</si>
  <si>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</si>
  <si>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</si>
  <si>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</si>
  <si>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</si>
  <si>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</si>
  <si>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</si>
  <si>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</si>
  <si>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</si>
  <si>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</si>
  <si>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</si>
  <si>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</si>
  <si>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</si>
  <si>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</si>
  <si>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</si>
  <si>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</si>
  <si>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</si>
  <si>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</si>
  <si>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</si>
  <si>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</si>
  <si>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</si>
  <si>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</si>
  <si>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</si>
  <si>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</si>
  <si>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</si>
  <si>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</si>
  <si>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</si>
  <si>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</si>
  <si>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</si>
  <si>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</si>
  <si>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</si>
  <si>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</si>
  <si>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</si>
  <si>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</si>
  <si>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</si>
  <si>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</si>
  <si>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</si>
  <si>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</si>
  <si>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</si>
  <si>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</si>
  <si>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</si>
  <si>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</si>
  <si>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</si>
  <si>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</si>
  <si>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</si>
  <si>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</si>
  <si>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</si>
  <si>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</si>
  <si>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</si>
  <si>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</si>
  <si>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</si>
  <si>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</si>
  <si>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</si>
  <si>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</si>
  <si>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</si>
  <si>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</si>
  <si>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</si>
  <si>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</si>
  <si>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</si>
  <si>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</si>
  <si>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</si>
  <si>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</si>
  <si>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</si>
  <si>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</si>
  <si>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</si>
  <si>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</si>
  <si>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</si>
  <si>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</si>
  <si>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</si>
  <si>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</si>
  <si>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</si>
  <si>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</si>
  <si>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</si>
  <si>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</si>
  <si>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</si>
  <si>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</si>
  <si>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</si>
  <si>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</si>
  <si>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</si>
  <si>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</si>
  <si>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</si>
  <si>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</si>
  <si>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</si>
  <si>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</si>
  <si>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</si>
  <si>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</si>
  <si>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</si>
  <si>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</si>
  <si>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</si>
  <si>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</si>
  <si>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</si>
  <si>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</si>
  <si>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</si>
  <si>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</si>
  <si>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</si>
  <si>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</si>
  <si>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</si>
  <si>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</si>
  <si>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</si>
  <si>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</si>
  <si>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</si>
  <si>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</si>
  <si>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</si>
  <si>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</si>
  <si>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</si>
  <si>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</si>
  <si>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</si>
  <si>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</si>
  <si>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</si>
  <si>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</si>
  <si>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</si>
  <si>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</si>
  <si>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</si>
  <si>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</si>
  <si>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</si>
  <si>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</si>
  <si>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</si>
  <si>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</si>
  <si>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</si>
  <si>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</si>
  <si>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</si>
  <si>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</si>
  <si>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</si>
  <si>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</si>
  <si>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</si>
  <si>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</si>
  <si>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</si>
  <si>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</si>
  <si>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</si>
  <si>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</si>
  <si>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</si>
  <si>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</si>
  <si>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</si>
  <si>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</si>
  <si>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</si>
  <si>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</si>
  <si>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</si>
  <si>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</si>
  <si>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</si>
  <si>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</si>
  <si>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</si>
  <si>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</si>
  <si>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</si>
  <si>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</si>
  <si>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</si>
  <si>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</si>
  <si>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</si>
  <si>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</si>
  <si>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</si>
  <si>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</si>
  <si>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</si>
  <si>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</si>
  <si>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</si>
  <si>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</si>
  <si>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</si>
  <si>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</si>
  <si>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</si>
  <si>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</si>
  <si>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</si>
  <si>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</si>
  <si>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</si>
  <si>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</si>
  <si>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</si>
  <si>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</si>
  <si>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</si>
  <si>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</si>
  <si>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</si>
  <si>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</si>
  <si>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</si>
  <si>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</si>
  <si>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</si>
  <si>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</si>
  <si>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</si>
  <si>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</si>
  <si>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</si>
  <si>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</si>
  <si>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</si>
  <si>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</si>
  <si>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</si>
  <si>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</si>
  <si>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</si>
  <si>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</si>
  <si>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</si>
  <si>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</si>
  <si>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</si>
  <si>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</si>
  <si>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</si>
  <si>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</si>
  <si>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</si>
  <si>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</si>
  <si>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</si>
  <si>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</si>
  <si>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</si>
  <si>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</si>
  <si>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</si>
  <si>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</si>
  <si>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</si>
  <si>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</si>
  <si>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</si>
  <si>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</si>
  <si>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</si>
  <si>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</si>
  <si>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</si>
  <si>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</si>
  <si>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</si>
  <si>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</si>
  <si>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</si>
  <si>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</si>
  <si>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</si>
  <si>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</si>
  <si>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</si>
  <si>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</si>
  <si>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</si>
  <si>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</si>
  <si>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</si>
  <si>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</si>
  <si>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</si>
  <si>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</si>
  <si>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</si>
  <si>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</si>
  <si>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</si>
  <si>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</si>
  <si>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</si>
  <si>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</si>
  <si>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</si>
  <si>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</si>
  <si>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</si>
  <si>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</si>
  <si>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</si>
  <si>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</si>
  <si>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</si>
  <si>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</si>
  <si>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</si>
  <si>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</si>
  <si>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</si>
  <si>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</si>
  <si>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</si>
  <si>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</si>
  <si>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</si>
  <si>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</si>
  <si>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</si>
  <si>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</si>
  <si>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</si>
  <si>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</si>
  <si>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</si>
  <si>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</si>
  <si>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</si>
  <si>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</si>
  <si>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</si>
  <si>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</si>
  <si>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</si>
  <si>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</si>
  <si>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</si>
  <si>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</si>
  <si>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</si>
  <si>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</si>
  <si>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</si>
  <si>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</si>
  <si>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</si>
  <si>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</si>
  <si>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</si>
  <si>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</si>
  <si>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</si>
  <si>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</si>
  <si>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</si>
  <si>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</si>
  <si>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</si>
  <si>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</si>
  <si>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</si>
  <si>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</si>
  <si>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</si>
  <si>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</si>
  <si>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</si>
  <si>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</si>
  <si>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</si>
  <si>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</si>
  <si>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</si>
  <si>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</si>
  <si>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</si>
  <si>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</si>
  <si>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</si>
  <si>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</si>
  <si>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</si>
  <si>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</si>
  <si>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</si>
  <si>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</si>
  <si>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</si>
  <si>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</si>
  <si>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</si>
  <si>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</si>
  <si>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</si>
  <si>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</si>
  <si>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</si>
  <si>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</si>
  <si>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</si>
  <si>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</si>
  <si>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</si>
  <si>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</si>
  <si>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</si>
  <si>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</si>
  <si>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</si>
  <si>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</si>
  <si>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</si>
  <si>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</si>
  <si>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</si>
  <si>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</si>
  <si>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</si>
  <si>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</si>
  <si>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</si>
  <si>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</si>
  <si>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</si>
  <si>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</si>
  <si>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</si>
  <si>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</si>
  <si>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</si>
  <si>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</si>
  <si>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</si>
  <si>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</si>
  <si>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</si>
  <si>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</si>
  <si>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</si>
  <si>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</si>
  <si>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</si>
  <si>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</si>
  <si>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</si>
  <si>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</si>
  <si>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</si>
  <si>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</si>
  <si>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</si>
  <si>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</si>
  <si>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</si>
  <si>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</si>
  <si>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</si>
  <si>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</si>
  <si>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</si>
  <si>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</si>
  <si>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</si>
  <si>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</si>
  <si>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</si>
  <si>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</si>
  <si>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</si>
  <si>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</si>
  <si>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</si>
  <si>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</si>
  <si>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</si>
  <si>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</si>
  <si>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</si>
  <si>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</si>
  <si>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</si>
  <si>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</si>
  <si>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</si>
  <si>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</si>
  <si>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</si>
  <si>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</si>
  <si>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</si>
  <si>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</si>
  <si>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</si>
  <si>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</si>
  <si>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</si>
  <si>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</si>
  <si>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</si>
  <si>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</si>
  <si>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</si>
  <si>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</si>
  <si>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</si>
  <si>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</si>
  <si>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</si>
  <si>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</si>
  <si>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</si>
  <si>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</si>
  <si>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</si>
  <si>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</si>
  <si>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</si>
  <si>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</si>
  <si>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</si>
  <si>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</si>
  <si>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</si>
  <si>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</si>
  <si>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</si>
  <si>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</si>
  <si>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</si>
  <si>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</si>
  <si>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</si>
  <si>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</si>
  <si>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</si>
  <si>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</si>
  <si>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</si>
  <si>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</si>
  <si>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</si>
  <si>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</si>
  <si>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</si>
  <si>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</si>
  <si>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</si>
  <si>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</si>
  <si>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</si>
  <si>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</si>
  <si>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</si>
  <si>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</si>
  <si>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</si>
  <si>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</si>
  <si>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</si>
  <si>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</si>
  <si>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</si>
  <si>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</si>
  <si>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</si>
  <si>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</si>
  <si>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</si>
  <si>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</si>
  <si>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</si>
  <si>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</si>
  <si>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</si>
  <si>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</si>
  <si>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</si>
  <si>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</si>
  <si>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</si>
  <si>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</si>
  <si>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</si>
  <si>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</si>
  <si>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</si>
  <si>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</si>
  <si>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</si>
  <si>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</si>
  <si>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</si>
  <si>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</si>
  <si>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</si>
  <si>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</si>
  <si>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</si>
  <si>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</si>
  <si>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</si>
  <si>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</si>
  <si>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</si>
  <si>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</si>
  <si>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</si>
  <si>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</si>
  <si>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</si>
  <si>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</si>
  <si>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</si>
  <si>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</si>
  <si>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</si>
  <si>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</si>
  <si>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</si>
  <si>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</si>
  <si>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</si>
  <si>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</si>
  <si>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</si>
  <si>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</si>
  <si>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</si>
  <si>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</si>
  <si>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</si>
  <si>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</si>
  <si>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</si>
  <si>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</si>
  <si>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</si>
  <si>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</si>
  <si>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</si>
  <si>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</si>
  <si>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</si>
  <si>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</si>
  <si>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</si>
  <si>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</si>
  <si>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</si>
  <si>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</si>
  <si>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</si>
  <si>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</si>
  <si>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</si>
  <si>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</si>
  <si>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</si>
  <si>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</si>
  <si>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</si>
  <si>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</si>
  <si>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</si>
  <si>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</si>
  <si>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</si>
  <si>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</si>
  <si>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</si>
  <si>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</si>
  <si>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</si>
  <si>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</si>
  <si>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</si>
  <si>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</si>
  <si>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</si>
  <si>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</si>
  <si>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</si>
  <si>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</si>
  <si>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</si>
  <si>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</si>
  <si>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</si>
  <si>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</si>
  <si>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</si>
  <si>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</si>
  <si>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</si>
  <si>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</si>
  <si>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</si>
  <si>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</si>
  <si>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</si>
  <si>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</si>
  <si>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</si>
  <si>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</si>
  <si>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</si>
  <si>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</si>
  <si>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</si>
  <si>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</si>
  <si>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</si>
  <si>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</si>
  <si>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</si>
  <si>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</si>
  <si>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</si>
  <si>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</si>
  <si>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</si>
  <si>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</si>
  <si>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</si>
  <si>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</si>
  <si>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</si>
  <si>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</si>
  <si>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</si>
  <si>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</si>
  <si>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</si>
  <si>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</si>
  <si>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</si>
  <si>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</si>
  <si>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</si>
  <si>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</si>
  <si>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</si>
  <si>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</si>
  <si>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</si>
  <si>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</si>
  <si>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</si>
  <si>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</si>
  <si>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</si>
  <si>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</si>
  <si>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</si>
  <si>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</si>
  <si>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</si>
  <si>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</si>
  <si>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</si>
  <si>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</si>
  <si>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</si>
  <si>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</si>
  <si>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</si>
  <si>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</si>
  <si>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</si>
  <si>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</si>
  <si>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</si>
  <si>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</si>
  <si>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</si>
  <si>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</si>
  <si>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</si>
  <si>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</si>
  <si>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</si>
  <si>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</si>
  <si>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</si>
  <si>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</si>
  <si>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</si>
  <si>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</si>
  <si>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</si>
  <si>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</si>
  <si>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</si>
  <si>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</si>
  <si>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</si>
  <si>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</si>
  <si>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</si>
  <si>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</si>
  <si>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</si>
  <si>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</si>
  <si>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</si>
  <si>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</si>
  <si>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</si>
  <si>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</si>
  <si>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</si>
  <si>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</si>
  <si>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</si>
  <si>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</si>
  <si>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</si>
  <si>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</si>
  <si>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</si>
  <si>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</si>
  <si>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</si>
  <si>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</si>
  <si>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</si>
  <si>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</si>
  <si>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</si>
  <si>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</si>
  <si>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</si>
  <si>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</si>
  <si>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</si>
  <si>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</si>
  <si>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</si>
  <si>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</si>
  <si>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</si>
  <si>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</si>
  <si>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</si>
  <si>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</si>
  <si>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</si>
  <si>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</si>
  <si>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</si>
  <si>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</si>
  <si>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</si>
  <si>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</si>
  <si>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</si>
  <si>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</si>
  <si>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</si>
  <si>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</si>
  <si>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</si>
  <si>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</si>
  <si>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</si>
  <si>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</si>
  <si>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</si>
  <si>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</si>
  <si>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</si>
  <si>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</si>
  <si>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</si>
  <si>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</si>
  <si>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</si>
  <si>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</si>
  <si>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</si>
  <si>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</si>
  <si>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</si>
  <si>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</si>
  <si>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</si>
  <si>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</si>
  <si>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</si>
  <si>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</si>
  <si>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</si>
  <si>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</si>
  <si>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</si>
  <si>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</si>
  <si>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</si>
  <si>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</si>
  <si>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</si>
  <si>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</si>
  <si>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</si>
  <si>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</si>
  <si>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</si>
  <si>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</si>
  <si>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</si>
  <si>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</si>
  <si>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</si>
  <si>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</si>
  <si>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</si>
  <si>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</si>
  <si>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</si>
  <si>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</si>
  <si>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</si>
  <si>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</si>
  <si>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</si>
  <si>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</si>
  <si>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</si>
  <si>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</si>
  <si>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</si>
  <si>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</si>
  <si>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</si>
  <si>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</si>
  <si>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</si>
  <si>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</si>
  <si>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</si>
  <si>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</si>
  <si>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</si>
  <si>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</si>
  <si>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</si>
  <si>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</si>
  <si>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</si>
  <si>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</si>
  <si>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</si>
  <si>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</si>
  <si>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</si>
  <si>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</si>
  <si>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</si>
  <si>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</si>
  <si>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</si>
  <si>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</si>
  <si>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</si>
  <si>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</si>
  <si>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</si>
  <si>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</si>
  <si>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</si>
  <si>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</si>
  <si>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</si>
  <si>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</si>
  <si>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</si>
  <si>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</si>
  <si>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</si>
  <si>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</si>
  <si>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</si>
  <si>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</si>
  <si>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</si>
  <si>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</si>
  <si>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</si>
  <si>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</si>
  <si>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</si>
  <si>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</si>
  <si>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</si>
  <si>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</si>
  <si>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</si>
  <si>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</si>
  <si>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</si>
  <si>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</si>
  <si>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</si>
  <si>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</si>
  <si>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</si>
  <si>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</si>
  <si>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</si>
  <si>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</si>
  <si>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</si>
  <si>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</si>
  <si>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</si>
  <si>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</si>
  <si>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</si>
  <si>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</si>
  <si>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</si>
  <si>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</si>
  <si>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</si>
  <si>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</si>
  <si>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</si>
  <si>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</si>
  <si>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</si>
  <si>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</si>
  <si>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</si>
  <si>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</si>
  <si>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</si>
  <si>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</si>
  <si>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</si>
  <si>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</si>
  <si>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</si>
  <si>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</si>
  <si>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</si>
  <si>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</si>
  <si>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</si>
  <si>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</si>
  <si>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</si>
  <si>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</si>
  <si>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</si>
  <si>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</si>
  <si>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</si>
  <si>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</si>
  <si>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</si>
  <si>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</si>
  <si>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</si>
  <si>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</si>
  <si>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</si>
  <si>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</si>
  <si>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</si>
  <si>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</si>
  <si>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</si>
  <si>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</si>
  <si>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</si>
  <si>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</si>
  <si>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</si>
  <si>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</si>
  <si>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</si>
  <si>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</si>
  <si>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</si>
  <si>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</si>
  <si>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</si>
  <si>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</si>
  <si>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</si>
  <si>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</si>
  <si>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</si>
  <si>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</si>
  <si>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</si>
  <si>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</si>
  <si>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</si>
  <si>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</si>
  <si>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</si>
  <si>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</si>
  <si>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</si>
  <si>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</si>
  <si>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</si>
  <si>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</si>
  <si>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</si>
  <si>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</si>
  <si>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</si>
  <si>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</si>
  <si>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</si>
  <si>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</si>
  <si>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</si>
  <si>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</si>
  <si>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</si>
  <si>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</si>
  <si>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</si>
  <si>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</si>
  <si>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</si>
  <si>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</si>
  <si>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</si>
  <si>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</si>
  <si>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</si>
  <si>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</si>
  <si>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</si>
  <si>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</si>
  <si>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</si>
  <si>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</si>
  <si>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</si>
  <si>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</si>
  <si>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</si>
  <si>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</si>
  <si>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</si>
  <si>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</si>
  <si>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</si>
  <si>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</si>
  <si>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</si>
  <si>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</si>
  <si>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</si>
  <si>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</si>
  <si>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</si>
  <si>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</si>
  <si>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</si>
  <si>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</si>
  <si>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</si>
  <si>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</si>
  <si>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</si>
  <si>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</si>
  <si>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</si>
  <si>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</si>
  <si>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</si>
  <si>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</si>
  <si>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</si>
  <si>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</si>
  <si>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</si>
  <si>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</si>
  <si>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</si>
  <si>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</si>
  <si>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</si>
  <si>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</si>
  <si>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</si>
  <si>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</si>
  <si>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</si>
  <si>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</si>
  <si>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</si>
  <si>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</si>
  <si>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</si>
  <si>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</si>
  <si>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</si>
  <si>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</si>
  <si>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</si>
  <si>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</si>
  <si>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</si>
  <si>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</si>
  <si>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</si>
  <si>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</si>
  <si>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</si>
  <si>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</si>
  <si>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</si>
  <si>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</si>
  <si>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</si>
  <si>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</si>
  <si>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</si>
  <si>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</si>
  <si>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</si>
  <si>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</si>
  <si>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</si>
  <si>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</si>
  <si>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</si>
  <si>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</si>
  <si>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</si>
  <si>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</si>
  <si>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</si>
  <si>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</si>
  <si>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</si>
  <si>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</si>
  <si>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</si>
  <si>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</si>
  <si>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</si>
  <si>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</si>
  <si>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</si>
  <si>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ЧИПРОВЦИ</t>
  </si>
  <si>
    <t>08.02.2019 г.</t>
  </si>
  <si>
    <t>09554/28-28</t>
  </si>
  <si>
    <t>chiprovci@mail.bg</t>
  </si>
  <si>
    <t>www.chiprovtsi.bg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</si>
</sst>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ОБЩИНА ЧИПРОВЦИ</v>
      </c>
      <c r="C2" s="1669"/>
      <c r="D2" s="1670"/>
      <c r="E2" s="1019"/>
      <c r="F2" s="1020">
        <f>+OTCHET!H9</f>
        <v>0</v>
      </c>
      <c r="G2" s="1021" t="str">
        <f>+OTCHET!F12</f>
        <v>6210</v>
      </c>
      <c r="H2" s="1022"/>
      <c r="I2" s="1671" t="str">
        <f>+OTCHET!H607</f>
        <v>www.chiprovtsi.bg</v>
      </c>
      <c r="J2" s="1672"/>
      <c r="K2" s="1013"/>
      <c r="L2" s="1673" t="str">
        <f>OTCHET!H605</f>
        <v>chiprovci@mail.bg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43496</v>
      </c>
      <c r="M6" s="1019"/>
      <c r="N6" s="1044" t="s">
        <v>1000</v>
      </c>
      <c r="O6" s="1008"/>
      <c r="P6" s="1045">
        <f>OTCHET!F9</f>
        <v>43496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43496</v>
      </c>
      <c r="H9" s="1019"/>
      <c r="I9" s="1069">
        <f>+L4</f>
        <v>2019</v>
      </c>
      <c r="J9" s="1070">
        <f>+L6</f>
        <v>43496</v>
      </c>
      <c r="K9" s="1071"/>
      <c r="L9" s="1072">
        <f>+L6</f>
        <v>43496</v>
      </c>
      <c r="M9" s="1071"/>
      <c r="N9" s="1073">
        <f>+L6</f>
        <v>43496</v>
      </c>
      <c r="O9" s="1074"/>
      <c r="P9" s="1075">
        <f>+L4</f>
        <v>2019</v>
      </c>
      <c r="Q9" s="1073">
        <f>+L6</f>
        <v>43496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841</v>
      </c>
      <c r="K129" s="1095"/>
      <c r="L129" s="1108">
        <f>+IF($P$2=33,$Q129,0)</f>
        <v>0</v>
      </c>
      <c r="M129" s="1095"/>
      <c r="N129" s="1109">
        <f>+ROUND(+G129+J129+L129,0)</f>
        <v>841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841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841</v>
      </c>
      <c r="K131" s="1095"/>
      <c r="L131" s="1120">
        <f>+IF($P$2=33,$Q131,0)</f>
        <v>0</v>
      </c>
      <c r="M131" s="1095"/>
      <c r="N131" s="1121">
        <f>+ROUND(+G131+J131+L131,0)</f>
        <v>841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841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08.02.2019 г.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972</v>
      </c>
      <c r="F11" s="707">
        <f>OTCHET!F9</f>
        <v>43496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841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-841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-841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 t="str">
        <f>+OTCHET!E605</f>
        <v>09554/28-28</v>
      </c>
      <c r="H107" s="1375">
        <f>+OTCHET!F605</f>
        <v>878101238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93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2073</v>
      </c>
      <c r="C9" s="1768"/>
      <c r="D9" s="1769"/>
      <c r="E9" s="115">
        <v>43466</v>
      </c>
      <c r="F9" s="116">
        <v>43496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януари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Чипровци</v>
      </c>
      <c r="C12" s="1771"/>
      <c r="D12" s="1772"/>
      <c r="E12" s="118" t="s">
        <v>965</v>
      </c>
      <c r="F12" s="1586" t="s">
        <v>1474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ОБЩИНА ЧИПРОВЦИ</v>
      </c>
      <c r="C176" s="1780"/>
      <c r="D176" s="1781"/>
      <c r="E176" s="115">
        <f>$E$9</f>
        <v>43466</v>
      </c>
      <c r="F176" s="226">
        <f>$F$9</f>
        <v>43496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Чипровци</v>
      </c>
      <c r="C179" s="1771"/>
      <c r="D179" s="1772"/>
      <c r="E179" s="231" t="s">
        <v>892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ОБЩИНА ЧИПРОВЦИ</v>
      </c>
      <c r="C350" s="1780"/>
      <c r="D350" s="1781"/>
      <c r="E350" s="115">
        <f>$E$9</f>
        <v>43466</v>
      </c>
      <c r="F350" s="407">
        <f>$F$9</f>
        <v>43496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Чипровци</v>
      </c>
      <c r="C353" s="1771"/>
      <c r="D353" s="1772"/>
      <c r="E353" s="410" t="s">
        <v>892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ОБЩИНА ЧИПРОВЦИ</v>
      </c>
      <c r="C435" s="1780"/>
      <c r="D435" s="1781"/>
      <c r="E435" s="115">
        <f>$E$9</f>
        <v>43466</v>
      </c>
      <c r="F435" s="407">
        <f>$F$9</f>
        <v>43496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Чипровци</v>
      </c>
      <c r="C438" s="1771"/>
      <c r="D438" s="1772"/>
      <c r="E438" s="410" t="s">
        <v>892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ОБЩИНА ЧИПРОВЦИ</v>
      </c>
      <c r="C451" s="1780"/>
      <c r="D451" s="1781"/>
      <c r="E451" s="115">
        <f>$E$9</f>
        <v>43466</v>
      </c>
      <c r="F451" s="407">
        <f>$F$9</f>
        <v>43496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Чипровци</v>
      </c>
      <c r="C454" s="1771"/>
      <c r="D454" s="1772"/>
      <c r="E454" s="410" t="s">
        <v>892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841</v>
      </c>
      <c r="K567" s="584">
        <v>0</v>
      </c>
      <c r="L567" s="1379">
        <f t="shared" si="116"/>
        <v>841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-841</v>
      </c>
      <c r="K573" s="1627">
        <v>0</v>
      </c>
      <c r="L573" s="1393">
        <f t="shared" si="129"/>
        <v>-841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 t="s">
        <v>2074</v>
      </c>
      <c r="C605" s="1831"/>
      <c r="D605" s="675" t="s">
        <v>884</v>
      </c>
      <c r="E605" s="676" t="s">
        <v>2075</v>
      </c>
      <c r="F605" s="677">
        <v>878101238</v>
      </c>
      <c r="G605" s="678" t="s">
        <v>885</v>
      </c>
      <c r="H605" s="1832" t="s">
        <v>2076</v>
      </c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 t="s">
        <v>2077</v>
      </c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F400:K401 I562:J563 F407:K408 H170:I170 E170:F170 K170:L170 K23:K27 I85:I88 K85:K89 F85:F88 H517:H520 F520:G520 I520:J520 F525:G525 I525:J525 F95:F101 I376:J376 G377 J377 F378 I378 F476:G476 I476:J476 F562:G563 F392:K395 F528:G528 I528:J528 F530:G530 I530:J53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">
      <formula1>0</formula1>
    </dataValidation>
    <dataValidation type="whole" operator="lessThan" allowBlank="1" showInputMessage="1" showErrorMessage="1" error="Въвежда се цяло положителн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W1" sqref="A1:W16384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2019-02-11T06:47:08Z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